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Sheet1" sheetId="1" r:id="rId1"/>
    <sheet name="Sheet3" sheetId="3" r:id="rId2"/>
  </sheets>
  <definedNames>
    <definedName name="_xlnm._FilterDatabase" localSheetId="0" hidden="1">Sheet1!$A$3:$XDV$51</definedName>
  </definedNames>
  <calcPr calcId="145621"/>
</workbook>
</file>

<file path=xl/calcChain.xml><?xml version="1.0" encoding="utf-8"?>
<calcChain xmlns="http://schemas.openxmlformats.org/spreadsheetml/2006/main">
  <c r="J27" i="1" l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K5" i="1" s="1"/>
  <c r="J4" i="1"/>
  <c r="K4" i="1" s="1"/>
  <c r="K45" i="1" l="1"/>
  <c r="K23" i="1"/>
  <c r="K17" i="1"/>
  <c r="K15" i="1"/>
  <c r="K28" i="1"/>
  <c r="K32" i="1"/>
  <c r="K8" i="1"/>
  <c r="K13" i="1"/>
  <c r="K16" i="1"/>
  <c r="K21" i="1"/>
  <c r="K40" i="1"/>
  <c r="K35" i="1"/>
  <c r="K39" i="1"/>
  <c r="K43" i="1"/>
  <c r="K47" i="1"/>
  <c r="K50" i="1"/>
  <c r="K20" i="1"/>
  <c r="K51" i="1"/>
  <c r="K7" i="1"/>
  <c r="K10" i="1"/>
  <c r="K12" i="1"/>
  <c r="K19" i="1"/>
  <c r="K24" i="1"/>
  <c r="K31" i="1"/>
  <c r="K9" i="1"/>
  <c r="K11" i="1"/>
  <c r="K22" i="1"/>
  <c r="K34" i="1"/>
  <c r="K37" i="1"/>
  <c r="K41" i="1"/>
  <c r="K46" i="1"/>
  <c r="K49" i="1"/>
  <c r="K38" i="1"/>
  <c r="K42" i="1"/>
  <c r="K18" i="1"/>
  <c r="K29" i="1"/>
  <c r="K14" i="1"/>
  <c r="K36" i="1"/>
  <c r="K48" i="1"/>
  <c r="K6" i="1"/>
  <c r="K25" i="1"/>
  <c r="K44" i="1"/>
  <c r="K30" i="1"/>
  <c r="K33" i="1"/>
</calcChain>
</file>

<file path=xl/sharedStrings.xml><?xml version="1.0" encoding="utf-8"?>
<sst xmlns="http://schemas.openxmlformats.org/spreadsheetml/2006/main" count="206" uniqueCount="129">
  <si>
    <t>序号</t>
  </si>
  <si>
    <t>姓名</t>
  </si>
  <si>
    <t>性别</t>
  </si>
  <si>
    <t>报考职位类别</t>
  </si>
  <si>
    <t>学段</t>
  </si>
  <si>
    <t>学科</t>
  </si>
  <si>
    <t>报考职位名称</t>
  </si>
  <si>
    <t>面试成绩（占70%）</t>
  </si>
  <si>
    <t>教学成绩（占30%）</t>
  </si>
  <si>
    <t>总成绩</t>
  </si>
  <si>
    <t>名次</t>
  </si>
  <si>
    <t>备注</t>
  </si>
  <si>
    <t>男</t>
  </si>
  <si>
    <t>龙里县教育局学生安全管理办公室工作员</t>
  </si>
  <si>
    <t>2</t>
  </si>
  <si>
    <t>梁昌友</t>
  </si>
  <si>
    <t>3</t>
  </si>
  <si>
    <t>龙里县教育局工程管理办公室工作员</t>
  </si>
  <si>
    <t>4</t>
  </si>
  <si>
    <t>王渝翔</t>
  </si>
  <si>
    <t>5</t>
  </si>
  <si>
    <t>严华</t>
  </si>
  <si>
    <t>女</t>
  </si>
  <si>
    <t>龙里县教师信息中心工作员</t>
  </si>
  <si>
    <t>6</t>
  </si>
  <si>
    <t>7</t>
  </si>
  <si>
    <t>王美</t>
  </si>
  <si>
    <t>龙里民中语文教师</t>
  </si>
  <si>
    <t>8</t>
  </si>
  <si>
    <t>王丽</t>
  </si>
  <si>
    <t>9</t>
  </si>
  <si>
    <t>卢正媛</t>
  </si>
  <si>
    <t>10</t>
  </si>
  <si>
    <t>11</t>
  </si>
  <si>
    <t>王欢</t>
  </si>
  <si>
    <t>12</t>
  </si>
  <si>
    <t>13</t>
  </si>
  <si>
    <t>龙里民中数学教师</t>
  </si>
  <si>
    <t>14</t>
  </si>
  <si>
    <t>严梅</t>
  </si>
  <si>
    <t>15</t>
  </si>
  <si>
    <t>姚丽</t>
  </si>
  <si>
    <t>16</t>
  </si>
  <si>
    <t>代佳文</t>
  </si>
  <si>
    <t>17</t>
  </si>
  <si>
    <t>18</t>
  </si>
  <si>
    <t>王桂林</t>
  </si>
  <si>
    <t>19</t>
  </si>
  <si>
    <t>陈双双</t>
  </si>
  <si>
    <t>龙里民中历史教师</t>
  </si>
  <si>
    <t>20</t>
  </si>
  <si>
    <t>王丹</t>
  </si>
  <si>
    <t>21</t>
  </si>
  <si>
    <t>22</t>
  </si>
  <si>
    <t>程鸣</t>
  </si>
  <si>
    <t>龙里民中体育教师</t>
  </si>
  <si>
    <t>23</t>
  </si>
  <si>
    <t>25</t>
  </si>
  <si>
    <t>郭春燕</t>
  </si>
  <si>
    <t>龙里民中英语教师</t>
  </si>
  <si>
    <t>26</t>
  </si>
  <si>
    <t>27</t>
  </si>
  <si>
    <t>凌红</t>
  </si>
  <si>
    <t>28</t>
  </si>
  <si>
    <t>莫慧飞</t>
  </si>
  <si>
    <t>29</t>
  </si>
  <si>
    <t>30</t>
  </si>
  <si>
    <t>龙里民中物理教师</t>
  </si>
  <si>
    <t>31</t>
  </si>
  <si>
    <t>胡年强</t>
  </si>
  <si>
    <t>32</t>
  </si>
  <si>
    <t>罗赞辉</t>
  </si>
  <si>
    <t>33</t>
  </si>
  <si>
    <t>龙里民中生物教师</t>
  </si>
  <si>
    <t>34</t>
  </si>
  <si>
    <t>金贞奎</t>
  </si>
  <si>
    <t>35</t>
  </si>
  <si>
    <t>赵忠菊</t>
  </si>
  <si>
    <t>龙里民中地理教师</t>
  </si>
  <si>
    <t>36</t>
  </si>
  <si>
    <t>37</t>
  </si>
  <si>
    <t>董静</t>
  </si>
  <si>
    <t>第五小学语文教师</t>
  </si>
  <si>
    <t>38</t>
  </si>
  <si>
    <t>39</t>
  </si>
  <si>
    <t>张艳</t>
  </si>
  <si>
    <t>40</t>
  </si>
  <si>
    <t>41</t>
  </si>
  <si>
    <t>王瑾</t>
  </si>
  <si>
    <t>42</t>
  </si>
  <si>
    <t>43</t>
  </si>
  <si>
    <t>44</t>
  </si>
  <si>
    <t>张才婕</t>
  </si>
  <si>
    <t>45</t>
  </si>
  <si>
    <t>范介艳</t>
  </si>
  <si>
    <t>第五小学数学教师</t>
  </si>
  <si>
    <t>46</t>
  </si>
  <si>
    <t>47</t>
  </si>
  <si>
    <t>李思俊</t>
  </si>
  <si>
    <t>48</t>
  </si>
  <si>
    <t>罗梦华</t>
  </si>
  <si>
    <t>第六小学语文教师</t>
  </si>
  <si>
    <t>唐晶晶</t>
  </si>
  <si>
    <t>李静</t>
  </si>
  <si>
    <t>刘承州</t>
  </si>
  <si>
    <t>王家坤</t>
  </si>
  <si>
    <t>姚军</t>
  </si>
  <si>
    <t>袁杰</t>
  </si>
  <si>
    <t>曾锐</t>
  </si>
  <si>
    <t>庭永莉</t>
  </si>
  <si>
    <t>田池丽</t>
  </si>
  <si>
    <t>杨惠君</t>
  </si>
  <si>
    <t>黄立玲</t>
  </si>
  <si>
    <t>第六小学数学教师</t>
  </si>
  <si>
    <t>陈德友</t>
  </si>
  <si>
    <t>吴胜敏</t>
  </si>
  <si>
    <t>彭盛梅</t>
  </si>
  <si>
    <t>朱流凤</t>
  </si>
  <si>
    <t>李超</t>
  </si>
  <si>
    <t>陈生泽</t>
  </si>
  <si>
    <t>第六小学美术教师</t>
  </si>
  <si>
    <t>林芳</t>
  </si>
  <si>
    <t>陆华</t>
  </si>
  <si>
    <t>第六小学体育教师</t>
  </si>
  <si>
    <t>1</t>
    <phoneticPr fontId="1" type="noConversion"/>
  </si>
  <si>
    <t>姚兴江</t>
    <phoneticPr fontId="1" type="noConversion"/>
  </si>
  <si>
    <t>龙里县2019年公开遴选教师拟确定人员名单</t>
    <phoneticPr fontId="1" type="noConversion"/>
  </si>
  <si>
    <t>时间：2019年8月26日</t>
    <phoneticPr fontId="1" type="noConversion"/>
  </si>
  <si>
    <t>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</si>
</sst>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黑体"/>
      <family val="3"/>
      <charset val="134"/>
    </font>
    <font>
      <sz val="12"/>
      <color rgb="FFFF0000"/>
      <name val="宋体"/>
      <family val="3"/>
      <charset val="134"/>
    </font>
    <font>
      <sz val="10"/>
      <color rgb="FFFF0000"/>
      <name val="仿宋_GB2312"/>
      <family val="3"/>
      <charset val="134"/>
    </font>
    <font>
      <sz val="10"/>
      <name val="仿宋_GB2312"/>
      <family val="3"/>
      <charset val="134"/>
    </font>
    <font>
      <sz val="22"/>
      <name val="方正小标宋简体"/>
      <family val="4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theme="0"/>
      </font>
    </dxf>
    <dxf>
      <font>
        <color theme="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V51"/>
  <sheetViews>
    <sheetView tabSelected="1" workbookViewId="0">
      <selection activeCell="I4" sqref="I4"/>
    </sheetView>
  </sheetViews>
  <sheetFormatPr defaultColWidth="9" defaultRowHeight="13.5"/>
  <cols>
    <col min="1" max="1" width="5.375" style="10" customWidth="1"/>
    <col min="2" max="2" width="7.375" style="10" customWidth="1"/>
    <col min="3" max="3" width="5" style="10" customWidth="1"/>
    <col min="4" max="4" width="3.5" style="10" hidden="1" customWidth="1"/>
    <col min="5" max="5" width="8.5" style="12" hidden="1" customWidth="1"/>
    <col min="6" max="6" width="12.5" style="13" hidden="1" customWidth="1"/>
    <col min="7" max="7" width="18.25" style="10" customWidth="1"/>
    <col min="8" max="8" width="18.125" style="10" customWidth="1"/>
    <col min="9" max="9" width="19.875" style="10" customWidth="1"/>
    <col min="10" max="10" width="7.375" style="10" customWidth="1"/>
    <col min="11" max="11" width="6" style="14" customWidth="1"/>
    <col min="12" max="12" width="5.125" style="10" customWidth="1"/>
    <col min="13" max="16350" width="9" style="10"/>
    <col min="16351" max="16384" width="9" style="15"/>
  </cols>
  <sheetData>
    <row r="1" spans="1:12" s="1" customFormat="1" ht="45.75" customHeight="1">
      <c r="A1" s="16" t="s">
        <v>126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" customFormat="1" ht="18.75" customHeight="1">
      <c r="A2" s="2"/>
      <c r="B2" s="2"/>
      <c r="C2" s="2"/>
      <c r="D2" s="2"/>
      <c r="E2" s="2"/>
      <c r="F2" s="2"/>
      <c r="G2" s="2"/>
      <c r="H2" s="17" t="s">
        <v>127</v>
      </c>
      <c r="I2" s="17"/>
      <c r="J2" s="17"/>
      <c r="K2" s="17"/>
      <c r="L2" s="17"/>
    </row>
    <row r="3" spans="1:12" s="5" customFormat="1" ht="37.5" customHeigh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1:12" s="6" customFormat="1" ht="42" customHeight="1">
      <c r="A4" s="18" t="s">
        <v>124</v>
      </c>
      <c r="B4" s="18" t="s">
        <v>15</v>
      </c>
      <c r="C4" s="18" t="s">
        <v>12</v>
      </c>
      <c r="D4" s="19"/>
      <c r="E4" s="20"/>
      <c r="F4" s="20"/>
      <c r="G4" s="21" t="s">
        <v>13</v>
      </c>
      <c r="H4" s="22">
        <v>82.62</v>
      </c>
      <c r="I4" s="9"/>
      <c r="J4" s="22">
        <f t="shared" ref="J4:J6" si="0">H4</f>
        <v>82.62</v>
      </c>
      <c r="K4" s="9">
        <f>RANK(J4,J$4:J$4)</f>
        <v>1</v>
      </c>
      <c r="L4" s="9"/>
    </row>
    <row r="5" spans="1:12" s="7" customFormat="1" ht="42" customHeight="1">
      <c r="A5" s="18" t="s">
        <v>14</v>
      </c>
      <c r="B5" s="20" t="s">
        <v>19</v>
      </c>
      <c r="C5" s="20" t="s">
        <v>12</v>
      </c>
      <c r="D5" s="19"/>
      <c r="E5" s="20"/>
      <c r="F5" s="20"/>
      <c r="G5" s="18" t="s">
        <v>17</v>
      </c>
      <c r="H5" s="22">
        <v>82.6</v>
      </c>
      <c r="I5" s="9"/>
      <c r="J5" s="22">
        <f t="shared" si="0"/>
        <v>82.6</v>
      </c>
      <c r="K5" s="9">
        <f>RANK(J5,J$5:J$5)</f>
        <v>1</v>
      </c>
      <c r="L5" s="9"/>
    </row>
    <row r="6" spans="1:12" s="7" customFormat="1" ht="42" customHeight="1">
      <c r="A6" s="18" t="s">
        <v>16</v>
      </c>
      <c r="B6" s="18" t="s">
        <v>21</v>
      </c>
      <c r="C6" s="18" t="s">
        <v>22</v>
      </c>
      <c r="D6" s="19"/>
      <c r="E6" s="20"/>
      <c r="F6" s="20"/>
      <c r="G6" s="18" t="s">
        <v>23</v>
      </c>
      <c r="H6" s="22">
        <v>79.84</v>
      </c>
      <c r="I6" s="9"/>
      <c r="J6" s="22">
        <f t="shared" si="0"/>
        <v>79.84</v>
      </c>
      <c r="K6" s="9">
        <f>RANK(J6,J$6:J$6)</f>
        <v>1</v>
      </c>
      <c r="L6" s="9"/>
    </row>
    <row r="7" spans="1:12" s="7" customFormat="1" ht="42" customHeight="1">
      <c r="A7" s="18" t="s">
        <v>18</v>
      </c>
      <c r="B7" s="18" t="s">
        <v>26</v>
      </c>
      <c r="C7" s="18" t="s">
        <v>22</v>
      </c>
      <c r="D7" s="19"/>
      <c r="E7" s="20"/>
      <c r="F7" s="20"/>
      <c r="G7" s="18" t="s">
        <v>27</v>
      </c>
      <c r="H7" s="22">
        <v>78</v>
      </c>
      <c r="I7" s="9">
        <v>83.02</v>
      </c>
      <c r="J7" s="22">
        <f t="shared" ref="J7:J9" si="1">H7*0.7+I7*0.3</f>
        <v>79.506</v>
      </c>
      <c r="K7" s="9">
        <f>RANK(J7,J$7:J$10)</f>
        <v>3</v>
      </c>
      <c r="L7" s="9"/>
    </row>
    <row r="8" spans="1:12" s="7" customFormat="1" ht="42" customHeight="1">
      <c r="A8" s="18" t="s">
        <v>20</v>
      </c>
      <c r="B8" s="20" t="s">
        <v>29</v>
      </c>
      <c r="C8" s="20" t="s">
        <v>22</v>
      </c>
      <c r="D8" s="19"/>
      <c r="E8" s="20"/>
      <c r="F8" s="20"/>
      <c r="G8" s="18" t="s">
        <v>27</v>
      </c>
      <c r="H8" s="22">
        <v>81.8</v>
      </c>
      <c r="I8" s="9">
        <v>87.09</v>
      </c>
      <c r="J8" s="22">
        <f t="shared" si="1"/>
        <v>83.386999999999986</v>
      </c>
      <c r="K8" s="9">
        <f>RANK(J8,J$7:J$10)</f>
        <v>1</v>
      </c>
      <c r="L8" s="9"/>
    </row>
    <row r="9" spans="1:12" s="7" customFormat="1" ht="42" customHeight="1">
      <c r="A9" s="18" t="s">
        <v>24</v>
      </c>
      <c r="B9" s="20" t="s">
        <v>31</v>
      </c>
      <c r="C9" s="20" t="s">
        <v>22</v>
      </c>
      <c r="D9" s="19"/>
      <c r="E9" s="20"/>
      <c r="F9" s="20"/>
      <c r="G9" s="18" t="s">
        <v>27</v>
      </c>
      <c r="H9" s="22">
        <v>80.599999999999994</v>
      </c>
      <c r="I9" s="9">
        <v>66.790000000000006</v>
      </c>
      <c r="J9" s="22">
        <f t="shared" si="1"/>
        <v>76.456999999999994</v>
      </c>
      <c r="K9" s="9">
        <f>RANK(J9,J$7:J$10)</f>
        <v>4</v>
      </c>
      <c r="L9" s="9"/>
    </row>
    <row r="10" spans="1:12" s="7" customFormat="1" ht="42" customHeight="1">
      <c r="A10" s="18" t="s">
        <v>25</v>
      </c>
      <c r="B10" s="18" t="s">
        <v>34</v>
      </c>
      <c r="C10" s="18" t="s">
        <v>12</v>
      </c>
      <c r="D10" s="19"/>
      <c r="E10" s="20"/>
      <c r="F10" s="20"/>
      <c r="G10" s="18" t="s">
        <v>27</v>
      </c>
      <c r="H10" s="22">
        <v>80.099999999999994</v>
      </c>
      <c r="I10" s="9"/>
      <c r="J10" s="22">
        <f>H10</f>
        <v>80.099999999999994</v>
      </c>
      <c r="K10" s="9">
        <f>RANK(J10,J$7:J$10)</f>
        <v>2</v>
      </c>
      <c r="L10" s="9"/>
    </row>
    <row r="11" spans="1:12" s="7" customFormat="1" ht="42" customHeight="1">
      <c r="A11" s="18" t="s">
        <v>28</v>
      </c>
      <c r="B11" s="20" t="s">
        <v>39</v>
      </c>
      <c r="C11" s="20" t="s">
        <v>22</v>
      </c>
      <c r="D11" s="19"/>
      <c r="E11" s="20"/>
      <c r="F11" s="20"/>
      <c r="G11" s="18" t="s">
        <v>37</v>
      </c>
      <c r="H11" s="22">
        <v>75.900000000000006</v>
      </c>
      <c r="I11" s="9">
        <v>88.12</v>
      </c>
      <c r="J11" s="22">
        <f t="shared" ref="J11:J16" si="2">H11*0.7+I11*0.3</f>
        <v>79.566000000000003</v>
      </c>
      <c r="K11" s="9">
        <f>RANK(J11,J$11:J$14)</f>
        <v>3</v>
      </c>
      <c r="L11" s="9"/>
    </row>
    <row r="12" spans="1:12" s="7" customFormat="1" ht="42" customHeight="1">
      <c r="A12" s="18" t="s">
        <v>30</v>
      </c>
      <c r="B12" s="20" t="s">
        <v>41</v>
      </c>
      <c r="C12" s="20" t="s">
        <v>22</v>
      </c>
      <c r="D12" s="19"/>
      <c r="E12" s="20"/>
      <c r="F12" s="20"/>
      <c r="G12" s="20" t="s">
        <v>37</v>
      </c>
      <c r="H12" s="22">
        <v>75.3</v>
      </c>
      <c r="I12" s="9">
        <v>100</v>
      </c>
      <c r="J12" s="22">
        <f t="shared" si="2"/>
        <v>82.71</v>
      </c>
      <c r="K12" s="9">
        <f>RANK(J12,J$11:J$14)</f>
        <v>2</v>
      </c>
      <c r="L12" s="9"/>
    </row>
    <row r="13" spans="1:12" s="7" customFormat="1" ht="42" customHeight="1">
      <c r="A13" s="18" t="s">
        <v>32</v>
      </c>
      <c r="B13" s="18" t="s">
        <v>43</v>
      </c>
      <c r="C13" s="18" t="s">
        <v>12</v>
      </c>
      <c r="D13" s="19"/>
      <c r="E13" s="20"/>
      <c r="F13" s="20"/>
      <c r="G13" s="18" t="s">
        <v>37</v>
      </c>
      <c r="H13" s="22">
        <v>78.099999999999994</v>
      </c>
      <c r="I13" s="9">
        <v>100</v>
      </c>
      <c r="J13" s="22">
        <f t="shared" si="2"/>
        <v>84.669999999999987</v>
      </c>
      <c r="K13" s="9">
        <f>RANK(J13,J$11:J$14)</f>
        <v>1</v>
      </c>
      <c r="L13" s="9"/>
    </row>
    <row r="14" spans="1:12" s="7" customFormat="1" ht="42" customHeight="1">
      <c r="A14" s="18" t="s">
        <v>33</v>
      </c>
      <c r="B14" s="18" t="s">
        <v>46</v>
      </c>
      <c r="C14" s="18" t="s">
        <v>12</v>
      </c>
      <c r="D14" s="19"/>
      <c r="E14" s="20"/>
      <c r="F14" s="20"/>
      <c r="G14" s="18" t="s">
        <v>37</v>
      </c>
      <c r="H14" s="22">
        <v>76.599999999999994</v>
      </c>
      <c r="I14" s="22">
        <v>85.4</v>
      </c>
      <c r="J14" s="22">
        <f t="shared" si="2"/>
        <v>79.239999999999995</v>
      </c>
      <c r="K14" s="9">
        <f>RANK(J14,J$11:J$14)</f>
        <v>4</v>
      </c>
      <c r="L14" s="9"/>
    </row>
    <row r="15" spans="1:12" s="7" customFormat="1" ht="42" customHeight="1">
      <c r="A15" s="18" t="s">
        <v>35</v>
      </c>
      <c r="B15" s="18" t="s">
        <v>48</v>
      </c>
      <c r="C15" s="18" t="s">
        <v>22</v>
      </c>
      <c r="D15" s="19"/>
      <c r="E15" s="20"/>
      <c r="F15" s="20"/>
      <c r="G15" s="18" t="s">
        <v>49</v>
      </c>
      <c r="H15" s="22">
        <v>76.3</v>
      </c>
      <c r="I15" s="9">
        <v>94.64</v>
      </c>
      <c r="J15" s="22">
        <f t="shared" si="2"/>
        <v>81.801999999999992</v>
      </c>
      <c r="K15" s="9">
        <f>RANK(J15,J$15:J$16)</f>
        <v>1</v>
      </c>
      <c r="L15" s="9"/>
    </row>
    <row r="16" spans="1:12" s="7" customFormat="1" ht="42" customHeight="1">
      <c r="A16" s="18" t="s">
        <v>36</v>
      </c>
      <c r="B16" s="18" t="s">
        <v>51</v>
      </c>
      <c r="C16" s="18" t="s">
        <v>22</v>
      </c>
      <c r="D16" s="19"/>
      <c r="E16" s="20"/>
      <c r="F16" s="20"/>
      <c r="G16" s="18" t="s">
        <v>49</v>
      </c>
      <c r="H16" s="22">
        <v>80.3</v>
      </c>
      <c r="I16" s="9">
        <v>82.04</v>
      </c>
      <c r="J16" s="22">
        <f t="shared" si="2"/>
        <v>80.822000000000003</v>
      </c>
      <c r="K16" s="9">
        <f>RANK(J16,J$15:J$16)</f>
        <v>2</v>
      </c>
      <c r="L16" s="9"/>
    </row>
    <row r="17" spans="1:12" s="7" customFormat="1" ht="42" customHeight="1">
      <c r="A17" s="18" t="s">
        <v>38</v>
      </c>
      <c r="B17" s="18" t="s">
        <v>54</v>
      </c>
      <c r="C17" s="18" t="s">
        <v>12</v>
      </c>
      <c r="D17" s="19"/>
      <c r="E17" s="20"/>
      <c r="F17" s="20"/>
      <c r="G17" s="18" t="s">
        <v>55</v>
      </c>
      <c r="H17" s="22">
        <v>79.599999999999994</v>
      </c>
      <c r="I17" s="9"/>
      <c r="J17" s="22">
        <f t="shared" ref="J17" si="3">H17</f>
        <v>79.599999999999994</v>
      </c>
      <c r="K17" s="9">
        <f>RANK(J17,J$17:J$17)</f>
        <v>1</v>
      </c>
      <c r="L17" s="9"/>
    </row>
    <row r="18" spans="1:12" s="8" customFormat="1" ht="42" customHeight="1">
      <c r="A18" s="18" t="s">
        <v>40</v>
      </c>
      <c r="B18" s="18" t="s">
        <v>58</v>
      </c>
      <c r="C18" s="18" t="s">
        <v>22</v>
      </c>
      <c r="D18" s="19"/>
      <c r="E18" s="20"/>
      <c r="F18" s="20"/>
      <c r="G18" s="18" t="s">
        <v>59</v>
      </c>
      <c r="H18" s="22">
        <v>80.260000000000005</v>
      </c>
      <c r="I18" s="9">
        <v>86.29</v>
      </c>
      <c r="J18" s="22">
        <f t="shared" ref="J18:J25" si="4">H18*0.7+I18*0.3</f>
        <v>82.069000000000003</v>
      </c>
      <c r="K18" s="9">
        <f>RANK(J18,J$18:J$20)</f>
        <v>3</v>
      </c>
      <c r="L18" s="9"/>
    </row>
    <row r="19" spans="1:12" s="7" customFormat="1" ht="42" customHeight="1">
      <c r="A19" s="18" t="s">
        <v>42</v>
      </c>
      <c r="B19" s="18" t="s">
        <v>62</v>
      </c>
      <c r="C19" s="18" t="s">
        <v>22</v>
      </c>
      <c r="D19" s="19"/>
      <c r="E19" s="20"/>
      <c r="F19" s="20"/>
      <c r="G19" s="18" t="s">
        <v>59</v>
      </c>
      <c r="H19" s="22">
        <v>76.900000000000006</v>
      </c>
      <c r="I19" s="9">
        <v>100</v>
      </c>
      <c r="J19" s="22">
        <f t="shared" si="4"/>
        <v>83.83</v>
      </c>
      <c r="K19" s="9">
        <f>RANK(J19,J$18:J$20)</f>
        <v>2</v>
      </c>
      <c r="L19" s="9"/>
    </row>
    <row r="20" spans="1:12" s="7" customFormat="1" ht="42" customHeight="1">
      <c r="A20" s="18" t="s">
        <v>44</v>
      </c>
      <c r="B20" s="18" t="s">
        <v>64</v>
      </c>
      <c r="C20" s="18" t="s">
        <v>22</v>
      </c>
      <c r="D20" s="19"/>
      <c r="E20" s="20"/>
      <c r="F20" s="20"/>
      <c r="G20" s="18" t="s">
        <v>59</v>
      </c>
      <c r="H20" s="22">
        <v>79.06</v>
      </c>
      <c r="I20" s="9">
        <v>97.41</v>
      </c>
      <c r="J20" s="22">
        <f t="shared" si="4"/>
        <v>84.564999999999998</v>
      </c>
      <c r="K20" s="9">
        <f>RANK(J20,J$18:J$20)</f>
        <v>1</v>
      </c>
      <c r="L20" s="9"/>
    </row>
    <row r="21" spans="1:12" s="7" customFormat="1" ht="42" customHeight="1">
      <c r="A21" s="18" t="s">
        <v>45</v>
      </c>
      <c r="B21" s="18" t="s">
        <v>69</v>
      </c>
      <c r="C21" s="18" t="s">
        <v>12</v>
      </c>
      <c r="D21" s="19"/>
      <c r="E21" s="20"/>
      <c r="F21" s="20"/>
      <c r="G21" s="18" t="s">
        <v>67</v>
      </c>
      <c r="H21" s="22">
        <v>79.88</v>
      </c>
      <c r="I21" s="9">
        <v>94.58</v>
      </c>
      <c r="J21" s="22">
        <f t="shared" si="4"/>
        <v>84.289999999999992</v>
      </c>
      <c r="K21" s="9">
        <f>RANK(J21,J$21:J$22)</f>
        <v>1</v>
      </c>
      <c r="L21" s="9"/>
    </row>
    <row r="22" spans="1:12" s="7" customFormat="1" ht="42" customHeight="1">
      <c r="A22" s="18" t="s">
        <v>47</v>
      </c>
      <c r="B22" s="20" t="s">
        <v>71</v>
      </c>
      <c r="C22" s="20" t="s">
        <v>12</v>
      </c>
      <c r="D22" s="19"/>
      <c r="E22" s="20"/>
      <c r="F22" s="20"/>
      <c r="G22" s="18" t="s">
        <v>67</v>
      </c>
      <c r="H22" s="22">
        <v>77.959999999999994</v>
      </c>
      <c r="I22" s="9">
        <v>87.21</v>
      </c>
      <c r="J22" s="22">
        <f t="shared" si="4"/>
        <v>80.734999999999985</v>
      </c>
      <c r="K22" s="9">
        <f>RANK(J22,J$21:J$22)</f>
        <v>2</v>
      </c>
      <c r="L22" s="9"/>
    </row>
    <row r="23" spans="1:12" s="10" customFormat="1" ht="42" customHeight="1">
      <c r="A23" s="18" t="s">
        <v>50</v>
      </c>
      <c r="B23" s="18" t="s">
        <v>75</v>
      </c>
      <c r="C23" s="18" t="s">
        <v>12</v>
      </c>
      <c r="D23" s="23"/>
      <c r="E23" s="20"/>
      <c r="F23" s="20"/>
      <c r="G23" s="24" t="s">
        <v>73</v>
      </c>
      <c r="H23" s="22">
        <v>81</v>
      </c>
      <c r="I23" s="9">
        <v>83.46</v>
      </c>
      <c r="J23" s="22">
        <f t="shared" si="4"/>
        <v>81.738</v>
      </c>
      <c r="K23" s="9">
        <f>RANK(J23,J$23:J$23)</f>
        <v>1</v>
      </c>
      <c r="L23" s="9"/>
    </row>
    <row r="24" spans="1:12" s="7" customFormat="1" ht="42" customHeight="1">
      <c r="A24" s="18" t="s">
        <v>52</v>
      </c>
      <c r="B24" s="25" t="s">
        <v>77</v>
      </c>
      <c r="C24" s="25" t="s">
        <v>22</v>
      </c>
      <c r="D24" s="26"/>
      <c r="E24" s="27"/>
      <c r="F24" s="27"/>
      <c r="G24" s="25" t="s">
        <v>78</v>
      </c>
      <c r="H24" s="28">
        <v>78.599999999999994</v>
      </c>
      <c r="I24" s="29">
        <v>98.48</v>
      </c>
      <c r="J24" s="28">
        <f t="shared" si="4"/>
        <v>84.563999999999993</v>
      </c>
      <c r="K24" s="29">
        <f>RANK(J24,J$24:J$24)</f>
        <v>1</v>
      </c>
      <c r="L24" s="29"/>
    </row>
    <row r="25" spans="1:12" s="8" customFormat="1" ht="42" customHeight="1">
      <c r="A25" s="18" t="s">
        <v>53</v>
      </c>
      <c r="B25" s="30" t="s">
        <v>81</v>
      </c>
      <c r="C25" s="30" t="s">
        <v>22</v>
      </c>
      <c r="D25" s="19"/>
      <c r="E25" s="20"/>
      <c r="F25" s="20"/>
      <c r="G25" s="30" t="s">
        <v>82</v>
      </c>
      <c r="H25" s="28">
        <v>84.8</v>
      </c>
      <c r="I25" s="29">
        <v>77.260000000000005</v>
      </c>
      <c r="J25" s="28">
        <f t="shared" si="4"/>
        <v>82.537999999999997</v>
      </c>
      <c r="K25" s="29">
        <f>RANK(J25,J$25:J$29)</f>
        <v>1</v>
      </c>
      <c r="L25" s="29"/>
    </row>
    <row r="26" spans="1:12" s="7" customFormat="1" ht="42" customHeight="1">
      <c r="A26" s="18" t="s">
        <v>56</v>
      </c>
      <c r="B26" s="18" t="s">
        <v>85</v>
      </c>
      <c r="C26" s="18" t="s">
        <v>22</v>
      </c>
      <c r="D26" s="19"/>
      <c r="E26" s="20"/>
      <c r="F26" s="20"/>
      <c r="G26" s="18" t="s">
        <v>82</v>
      </c>
      <c r="H26" s="22">
        <v>78.900000000000006</v>
      </c>
      <c r="I26" s="9">
        <v>71.55</v>
      </c>
      <c r="J26" s="22">
        <f t="shared" ref="J26" si="5">H26*0.7+I26*0.3</f>
        <v>76.695000000000007</v>
      </c>
      <c r="K26" s="9">
        <v>4</v>
      </c>
      <c r="L26" s="9"/>
    </row>
    <row r="27" spans="1:12" s="7" customFormat="1" ht="42" customHeight="1">
      <c r="A27" s="25" t="s">
        <v>128</v>
      </c>
      <c r="B27" s="25" t="s">
        <v>125</v>
      </c>
      <c r="C27" s="25" t="s">
        <v>22</v>
      </c>
      <c r="D27" s="26"/>
      <c r="E27" s="27"/>
      <c r="F27" s="27"/>
      <c r="G27" s="25" t="s">
        <v>82</v>
      </c>
      <c r="H27" s="28">
        <v>79.099999999999994</v>
      </c>
      <c r="I27" s="29"/>
      <c r="J27" s="28">
        <f>H27</f>
        <v>79.099999999999994</v>
      </c>
      <c r="K27" s="29">
        <v>5</v>
      </c>
      <c r="L27" s="9"/>
    </row>
    <row r="28" spans="1:12" s="7" customFormat="1" ht="42" customHeight="1">
      <c r="A28" s="18" t="s">
        <v>57</v>
      </c>
      <c r="B28" s="18" t="s">
        <v>88</v>
      </c>
      <c r="C28" s="18" t="s">
        <v>22</v>
      </c>
      <c r="D28" s="19"/>
      <c r="E28" s="20"/>
      <c r="F28" s="20"/>
      <c r="G28" s="18" t="s">
        <v>82</v>
      </c>
      <c r="H28" s="22">
        <v>79.5</v>
      </c>
      <c r="I28" s="9">
        <v>80.56</v>
      </c>
      <c r="J28" s="22">
        <f t="shared" ref="J28" si="6">H28*0.7+I28*0.3</f>
        <v>79.817999999999998</v>
      </c>
      <c r="K28" s="9">
        <f>RANK(J28,J$25:J$29)</f>
        <v>2</v>
      </c>
      <c r="L28" s="9"/>
    </row>
    <row r="29" spans="1:12" s="6" customFormat="1" ht="42" customHeight="1">
      <c r="A29" s="18" t="s">
        <v>60</v>
      </c>
      <c r="B29" s="18" t="s">
        <v>92</v>
      </c>
      <c r="C29" s="18" t="s">
        <v>22</v>
      </c>
      <c r="D29" s="19"/>
      <c r="E29" s="20"/>
      <c r="F29" s="20"/>
      <c r="G29" s="18" t="s">
        <v>82</v>
      </c>
      <c r="H29" s="22">
        <v>79.3</v>
      </c>
      <c r="I29" s="9"/>
      <c r="J29" s="22">
        <f>H29</f>
        <v>79.3</v>
      </c>
      <c r="K29" s="9">
        <f>RANK(J29,J$25:J$29)</f>
        <v>3</v>
      </c>
      <c r="L29" s="9"/>
    </row>
    <row r="30" spans="1:12" s="11" customFormat="1" ht="42" customHeight="1">
      <c r="A30" s="18" t="s">
        <v>61</v>
      </c>
      <c r="B30" s="18" t="s">
        <v>94</v>
      </c>
      <c r="C30" s="18" t="s">
        <v>22</v>
      </c>
      <c r="D30" s="19"/>
      <c r="E30" s="20"/>
      <c r="F30" s="20"/>
      <c r="G30" s="18" t="s">
        <v>95</v>
      </c>
      <c r="H30" s="22">
        <v>79.7</v>
      </c>
      <c r="I30" s="9"/>
      <c r="J30" s="22">
        <f t="shared" ref="J30:J32" si="7">H30</f>
        <v>79.7</v>
      </c>
      <c r="K30" s="9">
        <f>RANK(J30,J$30:J$32)</f>
        <v>2</v>
      </c>
      <c r="L30" s="9"/>
    </row>
    <row r="31" spans="1:12" s="7" customFormat="1" ht="42" customHeight="1">
      <c r="A31" s="18" t="s">
        <v>63</v>
      </c>
      <c r="B31" s="18" t="s">
        <v>98</v>
      </c>
      <c r="C31" s="18" t="s">
        <v>12</v>
      </c>
      <c r="D31" s="19"/>
      <c r="E31" s="20"/>
      <c r="F31" s="20"/>
      <c r="G31" s="18" t="s">
        <v>95</v>
      </c>
      <c r="H31" s="22">
        <v>76.8</v>
      </c>
      <c r="I31" s="9"/>
      <c r="J31" s="22">
        <f t="shared" si="7"/>
        <v>76.8</v>
      </c>
      <c r="K31" s="9">
        <f>RANK(J31,J$30:J$32)</f>
        <v>3</v>
      </c>
      <c r="L31" s="9"/>
    </row>
    <row r="32" spans="1:12" s="7" customFormat="1" ht="42" customHeight="1">
      <c r="A32" s="18" t="s">
        <v>65</v>
      </c>
      <c r="B32" s="18" t="s">
        <v>100</v>
      </c>
      <c r="C32" s="18" t="s">
        <v>22</v>
      </c>
      <c r="D32" s="19"/>
      <c r="E32" s="20"/>
      <c r="F32" s="20"/>
      <c r="G32" s="18" t="s">
        <v>95</v>
      </c>
      <c r="H32" s="22">
        <v>82.7</v>
      </c>
      <c r="I32" s="9"/>
      <c r="J32" s="22">
        <f t="shared" si="7"/>
        <v>82.7</v>
      </c>
      <c r="K32" s="9">
        <f>RANK(J32,J$30:J$32)</f>
        <v>1</v>
      </c>
      <c r="L32" s="9"/>
    </row>
    <row r="33" spans="1:12" s="7" customFormat="1" ht="42" customHeight="1">
      <c r="A33" s="18" t="s">
        <v>66</v>
      </c>
      <c r="B33" s="20" t="s">
        <v>102</v>
      </c>
      <c r="C33" s="20" t="s">
        <v>22</v>
      </c>
      <c r="D33" s="19"/>
      <c r="E33" s="20"/>
      <c r="F33" s="20"/>
      <c r="G33" s="18" t="s">
        <v>101</v>
      </c>
      <c r="H33" s="22">
        <v>78.400000000000006</v>
      </c>
      <c r="I33" s="9">
        <v>82.82</v>
      </c>
      <c r="J33" s="22">
        <f t="shared" ref="J33:J34" si="8">H33*0.7+I33*0.3</f>
        <v>79.725999999999999</v>
      </c>
      <c r="K33" s="9">
        <f t="shared" ref="K33:K42" si="9">RANK(J33,J$33:J$42)</f>
        <v>10</v>
      </c>
      <c r="L33" s="9"/>
    </row>
    <row r="34" spans="1:12" s="7" customFormat="1" ht="42" customHeight="1">
      <c r="A34" s="18" t="s">
        <v>68</v>
      </c>
      <c r="B34" s="18" t="s">
        <v>103</v>
      </c>
      <c r="C34" s="18" t="s">
        <v>22</v>
      </c>
      <c r="D34" s="19"/>
      <c r="E34" s="20"/>
      <c r="F34" s="20"/>
      <c r="G34" s="18" t="s">
        <v>101</v>
      </c>
      <c r="H34" s="22">
        <v>80.98</v>
      </c>
      <c r="I34" s="9">
        <v>80.819999999999993</v>
      </c>
      <c r="J34" s="22">
        <f t="shared" si="8"/>
        <v>80.932000000000002</v>
      </c>
      <c r="K34" s="9">
        <f t="shared" si="9"/>
        <v>4</v>
      </c>
      <c r="L34" s="9"/>
    </row>
    <row r="35" spans="1:12" s="7" customFormat="1" ht="42" customHeight="1">
      <c r="A35" s="18" t="s">
        <v>70</v>
      </c>
      <c r="B35" s="20" t="s">
        <v>104</v>
      </c>
      <c r="C35" s="20" t="s">
        <v>12</v>
      </c>
      <c r="D35" s="19"/>
      <c r="E35" s="20"/>
      <c r="F35" s="20"/>
      <c r="G35" s="18" t="s">
        <v>101</v>
      </c>
      <c r="H35" s="22">
        <v>82.1</v>
      </c>
      <c r="I35" s="9"/>
      <c r="J35" s="22">
        <f>H35</f>
        <v>82.1</v>
      </c>
      <c r="K35" s="9">
        <f t="shared" si="9"/>
        <v>1</v>
      </c>
      <c r="L35" s="9"/>
    </row>
    <row r="36" spans="1:12" s="7" customFormat="1" ht="42" customHeight="1">
      <c r="A36" s="18" t="s">
        <v>72</v>
      </c>
      <c r="B36" s="20" t="s">
        <v>105</v>
      </c>
      <c r="C36" s="20" t="s">
        <v>12</v>
      </c>
      <c r="D36" s="19"/>
      <c r="E36" s="20"/>
      <c r="F36" s="20"/>
      <c r="G36" s="18" t="s">
        <v>101</v>
      </c>
      <c r="H36" s="22">
        <v>79.540000000000006</v>
      </c>
      <c r="I36" s="9">
        <v>81.88</v>
      </c>
      <c r="J36" s="22">
        <f t="shared" ref="J36:J39" si="10">H36*0.7+I36*0.3</f>
        <v>80.242000000000004</v>
      </c>
      <c r="K36" s="9">
        <f t="shared" si="9"/>
        <v>6</v>
      </c>
      <c r="L36" s="9"/>
    </row>
    <row r="37" spans="1:12" s="7" customFormat="1" ht="42" customHeight="1">
      <c r="A37" s="18" t="s">
        <v>74</v>
      </c>
      <c r="B37" s="20" t="s">
        <v>106</v>
      </c>
      <c r="C37" s="20" t="s">
        <v>12</v>
      </c>
      <c r="D37" s="19"/>
      <c r="E37" s="20"/>
      <c r="F37" s="20"/>
      <c r="G37" s="20" t="s">
        <v>101</v>
      </c>
      <c r="H37" s="22">
        <v>79.36</v>
      </c>
      <c r="I37" s="9">
        <v>83.13</v>
      </c>
      <c r="J37" s="22">
        <f t="shared" si="10"/>
        <v>80.491</v>
      </c>
      <c r="K37" s="9">
        <f t="shared" si="9"/>
        <v>5</v>
      </c>
      <c r="L37" s="9"/>
    </row>
    <row r="38" spans="1:12" s="7" customFormat="1" ht="42" customHeight="1">
      <c r="A38" s="18" t="s">
        <v>76</v>
      </c>
      <c r="B38" s="18" t="s">
        <v>107</v>
      </c>
      <c r="C38" s="18" t="s">
        <v>12</v>
      </c>
      <c r="D38" s="19"/>
      <c r="E38" s="20"/>
      <c r="F38" s="20"/>
      <c r="G38" s="18" t="s">
        <v>101</v>
      </c>
      <c r="H38" s="22">
        <v>80.319999999999993</v>
      </c>
      <c r="I38" s="9">
        <v>83.76</v>
      </c>
      <c r="J38" s="22">
        <f t="shared" si="10"/>
        <v>81.35199999999999</v>
      </c>
      <c r="K38" s="9">
        <f t="shared" si="9"/>
        <v>2</v>
      </c>
      <c r="L38" s="9"/>
    </row>
    <row r="39" spans="1:12" s="7" customFormat="1" ht="42" customHeight="1">
      <c r="A39" s="18" t="s">
        <v>79</v>
      </c>
      <c r="B39" s="18" t="s">
        <v>108</v>
      </c>
      <c r="C39" s="18" t="s">
        <v>22</v>
      </c>
      <c r="D39" s="19"/>
      <c r="E39" s="20"/>
      <c r="F39" s="20"/>
      <c r="G39" s="18" t="s">
        <v>101</v>
      </c>
      <c r="H39" s="22">
        <v>79.3</v>
      </c>
      <c r="I39" s="9">
        <v>81.16</v>
      </c>
      <c r="J39" s="22">
        <f t="shared" si="10"/>
        <v>79.858000000000004</v>
      </c>
      <c r="K39" s="9">
        <f t="shared" si="9"/>
        <v>8</v>
      </c>
      <c r="L39" s="9"/>
    </row>
    <row r="40" spans="1:12" s="7" customFormat="1" ht="42" customHeight="1">
      <c r="A40" s="18" t="s">
        <v>80</v>
      </c>
      <c r="B40" s="18" t="s">
        <v>109</v>
      </c>
      <c r="C40" s="18" t="s">
        <v>22</v>
      </c>
      <c r="D40" s="19"/>
      <c r="E40" s="20"/>
      <c r="F40" s="20"/>
      <c r="G40" s="18" t="s">
        <v>101</v>
      </c>
      <c r="H40" s="22">
        <v>79.84</v>
      </c>
      <c r="I40" s="9"/>
      <c r="J40" s="22">
        <f t="shared" ref="J40:J42" si="11">H40</f>
        <v>79.84</v>
      </c>
      <c r="K40" s="9">
        <f t="shared" si="9"/>
        <v>9</v>
      </c>
      <c r="L40" s="9"/>
    </row>
    <row r="41" spans="1:12" s="7" customFormat="1" ht="42" customHeight="1">
      <c r="A41" s="18" t="s">
        <v>83</v>
      </c>
      <c r="B41" s="18" t="s">
        <v>110</v>
      </c>
      <c r="C41" s="18" t="s">
        <v>22</v>
      </c>
      <c r="D41" s="19"/>
      <c r="E41" s="20"/>
      <c r="F41" s="20"/>
      <c r="G41" s="18" t="s">
        <v>101</v>
      </c>
      <c r="H41" s="22">
        <v>78.88</v>
      </c>
      <c r="I41" s="9">
        <v>82.35</v>
      </c>
      <c r="J41" s="22">
        <f t="shared" ref="J41:J44" si="12">H41*0.7+I41*0.3</f>
        <v>79.920999999999992</v>
      </c>
      <c r="K41" s="9">
        <f t="shared" si="9"/>
        <v>7</v>
      </c>
      <c r="L41" s="9"/>
    </row>
    <row r="42" spans="1:12" s="7" customFormat="1" ht="42" customHeight="1">
      <c r="A42" s="18" t="s">
        <v>84</v>
      </c>
      <c r="B42" s="18" t="s">
        <v>111</v>
      </c>
      <c r="C42" s="18" t="s">
        <v>22</v>
      </c>
      <c r="D42" s="19"/>
      <c r="E42" s="20"/>
      <c r="F42" s="20"/>
      <c r="G42" s="18" t="s">
        <v>101</v>
      </c>
      <c r="H42" s="22">
        <v>81.14</v>
      </c>
      <c r="I42" s="9"/>
      <c r="J42" s="22">
        <f t="shared" si="11"/>
        <v>81.14</v>
      </c>
      <c r="K42" s="9">
        <f t="shared" si="9"/>
        <v>3</v>
      </c>
      <c r="L42" s="9"/>
    </row>
    <row r="43" spans="1:12" s="7" customFormat="1" ht="42" customHeight="1">
      <c r="A43" s="18" t="s">
        <v>86</v>
      </c>
      <c r="B43" s="18" t="s">
        <v>112</v>
      </c>
      <c r="C43" s="18" t="s">
        <v>22</v>
      </c>
      <c r="D43" s="19"/>
      <c r="E43" s="20"/>
      <c r="F43" s="20"/>
      <c r="G43" s="18" t="s">
        <v>113</v>
      </c>
      <c r="H43" s="22">
        <v>78.62</v>
      </c>
      <c r="I43" s="9">
        <v>95.75</v>
      </c>
      <c r="J43" s="22">
        <f t="shared" si="12"/>
        <v>83.759</v>
      </c>
      <c r="K43" s="9">
        <f t="shared" ref="K43:K49" si="13">RANK(J43,J$43:J$49)</f>
        <v>1</v>
      </c>
      <c r="L43" s="9"/>
    </row>
    <row r="44" spans="1:12" s="7" customFormat="1" ht="42" customHeight="1">
      <c r="A44" s="18" t="s">
        <v>87</v>
      </c>
      <c r="B44" s="18" t="s">
        <v>114</v>
      </c>
      <c r="C44" s="18" t="s">
        <v>12</v>
      </c>
      <c r="D44" s="19"/>
      <c r="E44" s="20"/>
      <c r="F44" s="20"/>
      <c r="G44" s="18" t="s">
        <v>113</v>
      </c>
      <c r="H44" s="22">
        <v>77.540000000000006</v>
      </c>
      <c r="I44" s="9">
        <v>78.349999999999994</v>
      </c>
      <c r="J44" s="22">
        <f t="shared" si="12"/>
        <v>77.783000000000001</v>
      </c>
      <c r="K44" s="9">
        <f t="shared" si="13"/>
        <v>5</v>
      </c>
      <c r="L44" s="9"/>
    </row>
    <row r="45" spans="1:12" s="7" customFormat="1" ht="42" customHeight="1">
      <c r="A45" s="18" t="s">
        <v>89</v>
      </c>
      <c r="B45" s="18" t="s">
        <v>115</v>
      </c>
      <c r="C45" s="18" t="s">
        <v>22</v>
      </c>
      <c r="D45" s="19"/>
      <c r="E45" s="20"/>
      <c r="F45" s="20"/>
      <c r="G45" s="18" t="s">
        <v>113</v>
      </c>
      <c r="H45" s="22">
        <v>80.94</v>
      </c>
      <c r="I45" s="9">
        <v>79.56</v>
      </c>
      <c r="J45" s="22">
        <f t="shared" ref="J45:J47" si="14">H45*0.7+I45*0.3</f>
        <v>80.525999999999996</v>
      </c>
      <c r="K45" s="9">
        <f t="shared" si="13"/>
        <v>2</v>
      </c>
      <c r="L45" s="9"/>
    </row>
    <row r="46" spans="1:12" s="7" customFormat="1" ht="42" customHeight="1">
      <c r="A46" s="18" t="s">
        <v>90</v>
      </c>
      <c r="B46" s="18" t="s">
        <v>116</v>
      </c>
      <c r="C46" s="18" t="s">
        <v>22</v>
      </c>
      <c r="D46" s="19"/>
      <c r="E46" s="20"/>
      <c r="F46" s="20"/>
      <c r="G46" s="18" t="s">
        <v>113</v>
      </c>
      <c r="H46" s="22">
        <v>77.94</v>
      </c>
      <c r="I46" s="9">
        <v>74.16</v>
      </c>
      <c r="J46" s="22">
        <f t="shared" si="14"/>
        <v>76.805999999999983</v>
      </c>
      <c r="K46" s="9">
        <f t="shared" si="13"/>
        <v>6</v>
      </c>
      <c r="L46" s="9"/>
    </row>
    <row r="47" spans="1:12" s="7" customFormat="1" ht="42" customHeight="1">
      <c r="A47" s="18" t="s">
        <v>91</v>
      </c>
      <c r="B47" s="18" t="s">
        <v>117</v>
      </c>
      <c r="C47" s="18" t="s">
        <v>22</v>
      </c>
      <c r="D47" s="19"/>
      <c r="E47" s="20"/>
      <c r="F47" s="20"/>
      <c r="G47" s="18" t="s">
        <v>113</v>
      </c>
      <c r="H47" s="22">
        <v>79.16</v>
      </c>
      <c r="I47" s="9">
        <v>74.819999999999993</v>
      </c>
      <c r="J47" s="22">
        <f t="shared" si="14"/>
        <v>77.85799999999999</v>
      </c>
      <c r="K47" s="9">
        <f t="shared" si="13"/>
        <v>4</v>
      </c>
      <c r="L47" s="9"/>
    </row>
    <row r="48" spans="1:12" s="7" customFormat="1" ht="42" customHeight="1">
      <c r="A48" s="18" t="s">
        <v>93</v>
      </c>
      <c r="B48" s="18" t="s">
        <v>118</v>
      </c>
      <c r="C48" s="18" t="s">
        <v>12</v>
      </c>
      <c r="D48" s="19"/>
      <c r="E48" s="20"/>
      <c r="F48" s="20"/>
      <c r="G48" s="18" t="s">
        <v>113</v>
      </c>
      <c r="H48" s="22">
        <v>76.5</v>
      </c>
      <c r="I48" s="9"/>
      <c r="J48" s="22">
        <f>H48</f>
        <v>76.5</v>
      </c>
      <c r="K48" s="9">
        <f t="shared" si="13"/>
        <v>7</v>
      </c>
      <c r="L48" s="9"/>
    </row>
    <row r="49" spans="1:12" s="7" customFormat="1" ht="42" customHeight="1">
      <c r="A49" s="18" t="s">
        <v>96</v>
      </c>
      <c r="B49" s="18" t="s">
        <v>119</v>
      </c>
      <c r="C49" s="18" t="s">
        <v>12</v>
      </c>
      <c r="D49" s="19"/>
      <c r="E49" s="20"/>
      <c r="F49" s="20"/>
      <c r="G49" s="18" t="s">
        <v>113</v>
      </c>
      <c r="H49" s="22">
        <v>77.680000000000007</v>
      </c>
      <c r="I49" s="9">
        <v>81.45</v>
      </c>
      <c r="J49" s="22">
        <f t="shared" ref="J49" si="15">H49*0.7+I49*0.3</f>
        <v>78.811000000000007</v>
      </c>
      <c r="K49" s="9">
        <f t="shared" si="13"/>
        <v>3</v>
      </c>
      <c r="L49" s="9"/>
    </row>
    <row r="50" spans="1:12" s="7" customFormat="1" ht="42" customHeight="1">
      <c r="A50" s="18" t="s">
        <v>97</v>
      </c>
      <c r="B50" s="18" t="s">
        <v>121</v>
      </c>
      <c r="C50" s="18" t="s">
        <v>22</v>
      </c>
      <c r="D50" s="19"/>
      <c r="E50" s="20"/>
      <c r="F50" s="20"/>
      <c r="G50" s="18" t="s">
        <v>120</v>
      </c>
      <c r="H50" s="22">
        <v>79.2</v>
      </c>
      <c r="I50" s="9"/>
      <c r="J50" s="22">
        <f t="shared" ref="J50:J51" si="16">H50</f>
        <v>79.2</v>
      </c>
      <c r="K50" s="9">
        <f>RANK(J50,J$50:J$50)</f>
        <v>1</v>
      </c>
      <c r="L50" s="9"/>
    </row>
    <row r="51" spans="1:12" s="7" customFormat="1" ht="42" customHeight="1">
      <c r="A51" s="18" t="s">
        <v>99</v>
      </c>
      <c r="B51" s="18" t="s">
        <v>122</v>
      </c>
      <c r="C51" s="18" t="s">
        <v>12</v>
      </c>
      <c r="D51" s="19"/>
      <c r="E51" s="20"/>
      <c r="F51" s="20"/>
      <c r="G51" s="18" t="s">
        <v>123</v>
      </c>
      <c r="H51" s="22">
        <v>79.58</v>
      </c>
      <c r="I51" s="9"/>
      <c r="J51" s="22">
        <f t="shared" si="16"/>
        <v>79.58</v>
      </c>
      <c r="K51" s="9">
        <f>RANK(J51,J$51:J$51)</f>
        <v>1</v>
      </c>
      <c r="L51" s="9"/>
    </row>
  </sheetData>
  <autoFilter ref="A3:XDV51"/>
  <mergeCells count="2">
    <mergeCell ref="A1:L1"/>
    <mergeCell ref="H2:L2"/>
  </mergeCells>
  <phoneticPr fontId="1" type="noConversion"/>
  <conditionalFormatting sqref="B1:B2">
    <cfRule type="duplicateValues" dxfId="2" priority="4"/>
  </conditionalFormatting>
  <conditionalFormatting sqref="J4:J26 J28:J51">
    <cfRule type="cellIs" dxfId="1" priority="5" operator="equal">
      <formula>0</formula>
    </cfRule>
  </conditionalFormatting>
  <conditionalFormatting sqref="J27">
    <cfRule type="cellIs" dxfId="0" priority="2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2019-08-26T02:10:18Z</cp:lastPrinted>
  <dcterms:created xsi:type="dcterms:W3CDTF">2019-08-22T08:21:11Z</dcterms:created>
  <dcterms:modified xsi:type="dcterms:W3CDTF">2019-08-26T02:10:33Z</dcterms:modified>
</cp:coreProperties>
</file>